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9" i="1" l="1"/>
  <c r="E40" i="1" l="1"/>
  <c r="D40" i="1"/>
  <c r="E38" i="1"/>
  <c r="D29" i="1" l="1"/>
  <c r="E28" i="1"/>
  <c r="E37" i="1" l="1"/>
  <c r="E36" i="1" l="1"/>
  <c r="E35" i="1" l="1"/>
  <c r="E10" i="1" l="1"/>
  <c r="D10" i="1"/>
  <c r="E9" i="1"/>
  <c r="E34" i="1" l="1"/>
  <c r="E33" i="1" l="1"/>
  <c r="E32" i="1"/>
  <c r="E31" i="1" l="1"/>
  <c r="D24" i="1" l="1"/>
  <c r="E23" i="1" l="1"/>
  <c r="D16" i="1" l="1"/>
  <c r="E21" i="1" l="1"/>
  <c r="E20" i="1"/>
  <c r="E25" i="1" l="1"/>
  <c r="E27" i="1" l="1"/>
  <c r="E22" i="1"/>
  <c r="E19" i="1"/>
  <c r="E18" i="1"/>
  <c r="E30" i="1" l="1"/>
  <c r="E26" i="1"/>
  <c r="E29" i="1" s="1"/>
  <c r="E17" i="1"/>
  <c r="E24" i="1" s="1"/>
  <c r="E15" i="1"/>
  <c r="E14" i="1"/>
  <c r="E13" i="1"/>
  <c r="E12" i="1"/>
  <c r="E11" i="1"/>
  <c r="E16" i="1" l="1"/>
</calcChain>
</file>

<file path=xl/sharedStrings.xml><?xml version="1.0" encoding="utf-8"?>
<sst xmlns="http://schemas.openxmlformats.org/spreadsheetml/2006/main" count="196" uniqueCount="105">
  <si>
    <t>Obiectul Achiziției</t>
  </si>
  <si>
    <t>Cod CPV</t>
  </si>
  <si>
    <t>Valoare estimată  totala fără TVA (lei )</t>
  </si>
  <si>
    <t>Valoare estimată  totala fără TVA (euro )</t>
  </si>
  <si>
    <t>Nr.crt.</t>
  </si>
  <si>
    <t xml:space="preserve">Servicii de contabilitate GAL
(Cap II. Cheltuieli pentru servicii de consultanta tehnica si financiara, expertiza legata de implementarea SDL si audit)
Cheltuieli pentru servicii de consultanta financiara
</t>
  </si>
  <si>
    <t xml:space="preserve">Servicii de audit GAL
(Cap II. Cheltuieli pentru servicii de consultanta tehnica si financiara, expertiza legata de implementarea SDL si audit)
Cheltuieli pentru servicii de consultanta financiara
</t>
  </si>
  <si>
    <t>Servicii de consultanta evaluare proiecte(Cap II. Cheltuieli pentru servicii de consultanta tehnica si financiara, expertiza legata de implementarea SDL si audit)Cheltuieli pentru servicii de consultanta tehnica</t>
  </si>
  <si>
    <t xml:space="preserve">Servicii management financiar
(Cap II. Cheltuieli pentru servicii de consultanta tehnica si financiara, expertiza legata de implementarea SDL si audit)
Cheltuieli pentru servicii de consultanta tehnica
</t>
  </si>
  <si>
    <t xml:space="preserve">Achizitie autoturism
(Cap III. Cheltuieli logistice, administrative si de deplasare pentru functionarea GAL)
Cheltuieli cu achizitia unui mijloc de transport 
</t>
  </si>
  <si>
    <t xml:space="preserve">Servicii realizare pagina web (administrare si hosting)
(Cap V. Cleltuieli pentru animare) 
Cheltuieli pentru crearea gazduirea si actualizarea unui web site pentru GAL.
</t>
  </si>
  <si>
    <t>Servicii organizare evenimente Locale  –  
(Cap VI. Cleltuieli pentru sarbatori locale,festivaluri tematice , tirguri de produse traditionale si alte evenimente prin care se promoveaza teritoriul acoperit de GAL) 
Cheltuieli cu organizarea evenimentelor de animare de tipul sarbatorilor locale festivaluri tematice , tirguri de produse traditionale si alte evenimente prin care se promoveaza teritoriul acoperit de GAL</t>
  </si>
  <si>
    <t>79211000-6</t>
  </si>
  <si>
    <t>79212100-4</t>
  </si>
  <si>
    <t>79411000-8</t>
  </si>
  <si>
    <t>79419000-4</t>
  </si>
  <si>
    <t>79412000-5</t>
  </si>
  <si>
    <t>34110000-1</t>
  </si>
  <si>
    <t>79952000-2</t>
  </si>
  <si>
    <t>72212224-5</t>
  </si>
  <si>
    <t>79342200-5</t>
  </si>
  <si>
    <t>Achizitie directa</t>
  </si>
  <si>
    <t xml:space="preserve">1 euro = 4,524 lei </t>
  </si>
  <si>
    <t>Servicii  elaborare proceduri de evaluare si selectie (Cap II. Cheltuieli pentru servicii de consultanta tehnica si financiara, expertiza legata de implementarea SDL si audit)Cheltuieli pentru servicii de consultanta tehnica</t>
  </si>
  <si>
    <t xml:space="preserve">Furnizare consumabile birou
 (materiale consumabile, papetarie si cartuse de toner )
(Cap III. Cheltuieli logistice, administrative si de deplasare pentru functionarea GAL)
Cheltuieli pentru achizitia de birotica papetarie si tehnica de birou 
</t>
  </si>
  <si>
    <t>30192700-8,   30125100-2</t>
  </si>
  <si>
    <t xml:space="preserve">Servicii   realizare materiale promotionale, materiale video, materiale audio 
(Cap V. Cleltuieli pentru animare) 
Cheltuieli cu materiale promotionale
Cheltuieli cu materiale de animare 
</t>
  </si>
  <si>
    <t>Achizitie aplicatie informatica personalizata -soft pentru management proiect (Cap III. Cheltuieli logistice, administrative si de deplasare pentru functionarea GAL).  Costuri pentru achizitia de aplicatii informatice standardizate sau personalizate</t>
  </si>
  <si>
    <t>72230000-6</t>
  </si>
  <si>
    <t>Asociatia Grupul de Actiune Locala Clisura Dunarii</t>
  </si>
  <si>
    <t>Com. Berzasca, jud. Caras Severin</t>
  </si>
  <si>
    <t xml:space="preserve">Contract de finantare  nr. C 19401172011651107468 /19.12.2016 pentru acordarea ajutorului financiar nerambursabil in conditiile programului national pentru dezvoltare rurala 2014 – 2020 Romania pentru  Sub Masura 19.4 “Sprijin pentru cheltuieli de functionare si animare” </t>
  </si>
  <si>
    <t>Tel: 0721 203 291, Email:office@gal-clisuradunarii.ro</t>
  </si>
  <si>
    <t>Pocedura aplicata in functie de valoarea totala</t>
  </si>
  <si>
    <t xml:space="preserve">Data estimata pentru finalizare procedura </t>
  </si>
  <si>
    <t>Data estimata pentru incepere procedura</t>
  </si>
  <si>
    <t>iunie 2017</t>
  </si>
  <si>
    <t>aprilie  2017</t>
  </si>
  <si>
    <t>60140000-1,         55520000-1</t>
  </si>
  <si>
    <t>iulie 2017</t>
  </si>
  <si>
    <t>Intocmit,</t>
  </si>
  <si>
    <t>Pislaru Simona Mirela</t>
  </si>
  <si>
    <t>mai   2017</t>
  </si>
  <si>
    <t>TOTAL CAP II</t>
  </si>
  <si>
    <t>Sursa de Finantare</t>
  </si>
  <si>
    <t>Sub Masura 19.4</t>
  </si>
  <si>
    <t>TOTAL CAP III</t>
  </si>
  <si>
    <t>TOTAL CAP V</t>
  </si>
  <si>
    <t>TOTAL CAP VI</t>
  </si>
  <si>
    <t>iulie  2017</t>
  </si>
  <si>
    <t>iulie   2017</t>
  </si>
  <si>
    <t>august 2017</t>
  </si>
  <si>
    <t xml:space="preserve">produse de curatenie / intretinere sediul GAL
(Cap III. Cheltuieli logistice, administrative si de deplasare pentru functionarea GAL)
Cheltuieli pentru igiena sediului GAL
</t>
  </si>
  <si>
    <t>39831240-0</t>
  </si>
  <si>
    <t>septembrie 2017</t>
  </si>
  <si>
    <t xml:space="preserve">Servicii organizare evenimente de animare (informare si promovare ) –  catering evenimente . 
(Cap V. Cleltuieli pentru animare) 
Cheltuieli privind cazarea si masa/ diurna(diurna este eligibila numai pentru angajatii GAL), participantilor, organizatorilor si angajatilor GAL in cadrul activitatilor de animare
</t>
  </si>
  <si>
    <t xml:space="preserve">  55520000-1</t>
  </si>
  <si>
    <t>noiembrie 2017</t>
  </si>
  <si>
    <t>martie 2018</t>
  </si>
  <si>
    <t>Servicii asigurare transoprt si masa(catering) intilniri GAL , Comitet de selectie GAL 
(Cap III. Cheltuieli logistice, administrative si de deplasare pentru functionarea GAL)
Costuri pentru transport si masa / diurna, precum si inchirierea spatiului necesar pentru organizarea intilnirilor GAL (AG si CD) 
Costuri pentru transport si masa /diurna pentru organizarea intilnirilor comitetului de selectie.</t>
  </si>
  <si>
    <t xml:space="preserve">Servicii de mentenanta echipament IT - cuprinzând reparare si intretinere echipament IT  
(Cap III. Cheltuieli logistice, administrative si de deplasare pentru functionarea GAL)
Achizitia/ inchirierea si mentenanta echipamentelor IT/ actualizari software/ cresterea performantelor sistemelor/ echipamentelor deja existente corelat cu inventarul existent, nr de angajati.
</t>
  </si>
  <si>
    <t>50323000-5</t>
  </si>
  <si>
    <t>mai  2017</t>
  </si>
  <si>
    <t>aprilie 2018</t>
  </si>
  <si>
    <t>66514110-0</t>
  </si>
  <si>
    <t xml:space="preserve">Servicii asigurare facultativa RCA si CASCO (Cap III. Cheltuieli logistice, administrative si de deplasare pentru functionarea GAL) Cheltuieli ocazionate de utilizarea, intretinerea, asigurarea mijlocului de transport achizitionat sau preluat prin intermediul unui contract de comodat, precum si alte cheltuieli conexe achizitionarii si utilizarii mijlocului de transport. </t>
  </si>
  <si>
    <t>iulie, august 2018, iulie, august 2019</t>
  </si>
  <si>
    <t xml:space="preserve">Presedinte DEAC Vasile </t>
  </si>
  <si>
    <t>august 2018</t>
  </si>
  <si>
    <t>Servicii organizare evenimente locale - asigurare servicii de masa participanti ( Primaria Svinita, anul 2018)</t>
  </si>
  <si>
    <t>Servicii de promovare a  evenimentelor locale prin utilizarea materialelor de animare si a celor promotionale ( Primaria Berzasca , anul 2018)</t>
  </si>
  <si>
    <t>Servicii organizare evenimente locale - servicii realizare materiale promotionale/publicitare ( Primaria Svinita , anul 2018)</t>
  </si>
  <si>
    <t>22462000-6</t>
  </si>
  <si>
    <t>Servicii organizare evenimente locale – servicii organizare tabara de creatie(Primaria Gîrnic, anul 2018)</t>
  </si>
  <si>
    <t xml:space="preserve">79952100-3 </t>
  </si>
  <si>
    <t>septembrie 2018</t>
  </si>
  <si>
    <t>TOTAL CAP I</t>
  </si>
  <si>
    <t>Servicii pentru achizitia tichetelor de masa nominale</t>
  </si>
  <si>
    <t>30199770-8</t>
  </si>
  <si>
    <t>februarie  2019</t>
  </si>
  <si>
    <t>Servicii organizare evenimente locale – servicii aferente reprezentatiilor artistice sonorizare si interpret cu formatie  (Primaria Sichevita anul 2019)</t>
  </si>
  <si>
    <t>iunie 2019</t>
  </si>
  <si>
    <t>Servicii de cazare si masa participanti (Primaria Eselnita anul 2019)</t>
  </si>
  <si>
    <t>55270000-3,         55300000-3</t>
  </si>
  <si>
    <t>Servicii de cazare si masa participanti (Primaria Berzasca anul 2019)</t>
  </si>
  <si>
    <t>iulie 2019</t>
  </si>
  <si>
    <t>august 2018, decembrie 2019</t>
  </si>
  <si>
    <t xml:space="preserve">Servicii   de publicitate (anunturi in ziar)
(Cap V. Cleltuieli pentru animare) 
Cheltuieli cu materiale de animare
</t>
  </si>
  <si>
    <t>79341400-0</t>
  </si>
  <si>
    <t>august  2019</t>
  </si>
  <si>
    <t>18.1</t>
  </si>
  <si>
    <t>18.2</t>
  </si>
  <si>
    <t>18.3</t>
  </si>
  <si>
    <t>18.4</t>
  </si>
  <si>
    <t>18.5</t>
  </si>
  <si>
    <t>18.6</t>
  </si>
  <si>
    <t>18.7</t>
  </si>
  <si>
    <t>Servicii realizare materiale promotionale/publicitare ( Primaria Svinita , anul 2019)</t>
  </si>
  <si>
    <t>august 2019</t>
  </si>
  <si>
    <t>18.8</t>
  </si>
  <si>
    <t>18.9</t>
  </si>
  <si>
    <t>Servicii organizare tabara de creatie(Primaria Gîrnic, anul 2019)</t>
  </si>
  <si>
    <t>septembrie 2019</t>
  </si>
  <si>
    <t>Programul de achizitii pentru  perioada 2017-2019 -Rectificat 20</t>
  </si>
  <si>
    <t>nr. 734/ 10.09.2019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</si>
</sst>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Times New Roman"/>
      <family val="1"/>
      <charset val="238"/>
    </font>
    <font>
      <sz val="11"/>
      <color theme="1"/>
      <name val="Times New Roman"/>
      <family val="1"/>
      <charset val="238"/>
    </font>
    <font>
      <b/>
      <sz val="11"/>
      <color theme="1"/>
      <name val="Calibri"/>
      <family val="2"/>
      <charset val="238"/>
      <scheme val="minor"/>
    </font>
    <font>
      <b/>
      <sz val="12"/>
      <color theme="1"/>
      <name val="Times New Roman"/>
      <family val="1"/>
      <charset val="238"/>
    </font>
    <font>
      <u/>
      <sz val="11"/>
      <color theme="10"/>
      <name val="Calibri"/>
      <family val="2"/>
      <scheme val="minor"/>
    </font>
    <font>
      <sz val="11"/>
      <name val="Calibri"/>
      <family val="2"/>
      <scheme val="minor"/>
    </font>
    <font>
      <sz val="11"/>
      <name val="Times New Roman"/>
      <family val="1"/>
      <charset val="238"/>
    </font>
    <font>
      <sz val="11"/>
      <color rgb="FF000000"/>
      <name val="Times New Roman"/>
      <family val="1"/>
      <charset val="238"/>
    </font>
    <font>
      <b/>
      <sz val="11"/>
      <color theme="1"/>
      <name val="Calibri"/>
      <family val="2"/>
      <scheme val="minor"/>
    </font>
    <font>
      <b/>
      <sz val="11"/>
      <name val="Times New Roman"/>
      <family val="1"/>
      <charset val="238"/>
    </font>
    <font>
      <sz val="12"/>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0" fillId="0" borderId="0" xfId="0" applyAlignment="1">
      <alignment horizontal="center" vertical="center"/>
    </xf>
    <xf numFmtId="0" fontId="3" fillId="0" borderId="0" xfId="0" applyFont="1"/>
    <xf numFmtId="0" fontId="2" fillId="0" borderId="0" xfId="0" applyFont="1" applyAlignment="1">
      <alignment vertical="center"/>
    </xf>
    <xf numFmtId="0" fontId="5" fillId="0" borderId="0" xfId="1" applyAlignment="1">
      <alignment vertical="center"/>
    </xf>
    <xf numFmtId="49" fontId="0" fillId="0" borderId="1" xfId="0" applyNumberFormat="1" applyBorder="1" applyAlignment="1">
      <alignment horizontal="left" vertical="top"/>
    </xf>
    <xf numFmtId="49" fontId="6"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2" fontId="2" fillId="0" borderId="1" xfId="0" applyNumberFormat="1" applyFont="1" applyBorder="1" applyAlignment="1">
      <alignment horizontal="left" vertical="top"/>
    </xf>
    <xf numFmtId="0" fontId="7" fillId="0" borderId="1" xfId="0" applyFont="1" applyBorder="1" applyAlignment="1">
      <alignment horizontal="left" vertical="top" wrapText="1"/>
    </xf>
    <xf numFmtId="0" fontId="2" fillId="0" borderId="0" xfId="0" applyFont="1" applyAlignment="1">
      <alignment horizontal="left" vertical="top"/>
    </xf>
    <xf numFmtId="0" fontId="8" fillId="0" borderId="1" xfId="0" applyFont="1" applyBorder="1" applyAlignment="1">
      <alignment horizontal="left" vertical="top"/>
    </xf>
    <xf numFmtId="49" fontId="0" fillId="0" borderId="1" xfId="0" applyNumberFormat="1" applyBorder="1" applyAlignment="1">
      <alignment horizontal="left" vertical="top" wrapText="1"/>
    </xf>
    <xf numFmtId="0" fontId="2" fillId="0" borderId="2" xfId="0" applyFont="1" applyBorder="1" applyAlignment="1">
      <alignment horizontal="left" vertical="top"/>
    </xf>
    <xf numFmtId="49" fontId="6" fillId="0" borderId="1" xfId="0" applyNumberFormat="1" applyFont="1" applyBorder="1" applyAlignment="1">
      <alignment horizontal="left" vertical="top" wrapText="1"/>
    </xf>
    <xf numFmtId="0" fontId="0" fillId="0" borderId="0" xfId="0" applyAlignment="1">
      <alignment horizontal="center"/>
    </xf>
    <xf numFmtId="0" fontId="2" fillId="3" borderId="1" xfId="0" applyFont="1" applyFill="1" applyBorder="1" applyAlignment="1">
      <alignment horizontal="left" vertical="top"/>
    </xf>
    <xf numFmtId="49" fontId="0" fillId="3" borderId="1" xfId="0" applyNumberForma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2" fontId="1" fillId="3" borderId="1" xfId="0" applyNumberFormat="1" applyFont="1" applyFill="1" applyBorder="1" applyAlignment="1">
      <alignment horizontal="left" vertical="top"/>
    </xf>
    <xf numFmtId="49" fontId="9" fillId="3" borderId="1" xfId="0" applyNumberFormat="1" applyFont="1" applyFill="1" applyBorder="1" applyAlignment="1">
      <alignment horizontal="left" vertical="top"/>
    </xf>
    <xf numFmtId="0" fontId="10" fillId="3" borderId="1" xfId="0" applyFont="1" applyFill="1" applyBorder="1" applyAlignment="1">
      <alignment horizontal="left" vertical="top" wrapText="1"/>
    </xf>
    <xf numFmtId="49" fontId="9" fillId="3" borderId="1" xfId="0" applyNumberFormat="1"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xf numFmtId="0" fontId="1" fillId="3" borderId="1" xfId="0" applyFont="1" applyFill="1" applyBorder="1" applyAlignment="1">
      <alignment vertical="top"/>
    </xf>
    <xf numFmtId="0" fontId="3" fillId="3" borderId="1" xfId="0" applyFont="1" applyFill="1" applyBorder="1" applyAlignment="1">
      <alignment horizontal="left" vertical="top"/>
    </xf>
    <xf numFmtId="2" fontId="3" fillId="3" borderId="1" xfId="0" applyNumberFormat="1"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2" fontId="2"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 fillId="0" borderId="1" xfId="0" applyNumberFormat="1" applyFont="1" applyFill="1" applyBorder="1" applyAlignment="1">
      <alignment horizontal="left" vertical="top"/>
    </xf>
    <xf numFmtId="49" fontId="0" fillId="0" borderId="1" xfId="0" applyNumberFormat="1" applyFill="1" applyBorder="1" applyAlignment="1">
      <alignment horizontal="left" vertical="top"/>
    </xf>
    <xf numFmtId="49" fontId="6" fillId="0" borderId="1" xfId="0" applyNumberFormat="1" applyFont="1" applyFill="1" applyBorder="1" applyAlignment="1">
      <alignment horizontal="left" vertical="top" wrapText="1"/>
    </xf>
    <xf numFmtId="0" fontId="2" fillId="0" borderId="0" xfId="0" applyFont="1" applyAlignment="1">
      <alignment horizontal="left" vertical="top" wrapText="1"/>
    </xf>
    <xf numFmtId="0" fontId="4" fillId="2" borderId="0" xfId="0" applyFont="1" applyFill="1" applyAlignment="1"/>
    <xf numFmtId="0" fontId="0" fillId="2" borderId="0" xfId="0" applyFill="1"/>
    <xf numFmtId="49" fontId="2" fillId="0" borderId="1" xfId="0" applyNumberFormat="1" applyFont="1" applyFill="1" applyBorder="1" applyAlignment="1">
      <alignment horizontal="left" vertical="top"/>
    </xf>
    <xf numFmtId="0" fontId="11" fillId="0" borderId="0" xfId="0" applyFont="1"/>
    <xf numFmtId="49" fontId="2" fillId="0" borderId="2" xfId="0" applyNumberFormat="1" applyFont="1" applyFill="1" applyBorder="1" applyAlignment="1">
      <alignment horizontal="left" vertical="top"/>
    </xf>
    <xf numFmtId="0" fontId="2" fillId="0" borderId="2" xfId="0" applyFont="1" applyFill="1" applyBorder="1" applyAlignment="1">
      <alignment horizontal="left" vertical="top"/>
    </xf>
    <xf numFmtId="2" fontId="2" fillId="0" borderId="2" xfId="0" applyNumberFormat="1" applyFont="1" applyFill="1" applyBorder="1" applyAlignment="1">
      <alignment horizontal="left" vertical="top"/>
    </xf>
    <xf numFmtId="0" fontId="2" fillId="0" borderId="2" xfId="0"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11" fillId="0" borderId="1" xfId="0" applyFont="1" applyBorder="1" applyAlignment="1">
      <alignment wrapText="1"/>
    </xf>
    <xf numFmtId="0" fontId="1" fillId="4" borderId="3" xfId="0" applyFont="1" applyFill="1" applyBorder="1" applyAlignment="1">
      <alignment horizontal="center" vertical="top"/>
    </xf>
    <xf numFmtId="0" fontId="1" fillId="4" borderId="3" xfId="0" applyFont="1" applyFill="1" applyBorder="1" applyAlignment="1">
      <alignment horizontal="center" vertical="top" wrapText="1"/>
    </xf>
    <xf numFmtId="0" fontId="3" fillId="4" borderId="3" xfId="0" applyFont="1" applyFill="1" applyBorder="1" applyAlignment="1">
      <alignment horizontal="center" vertical="top" wrapText="1"/>
    </xf>
    <xf numFmtId="0" fontId="11" fillId="0" borderId="1" xfId="0" applyFont="1" applyBorder="1" applyAlignment="1">
      <alignment vertical="top"/>
    </xf>
    <xf numFmtId="4" fontId="11" fillId="0" borderId="1" xfId="0" applyNumberFormat="1" applyFont="1" applyBorder="1" applyAlignment="1">
      <alignment horizontal="left" vertical="top"/>
    </xf>
    <xf numFmtId="2" fontId="2" fillId="0" borderId="3" xfId="0" applyNumberFormat="1" applyFont="1" applyBorder="1" applyAlignment="1">
      <alignment horizontal="left" vertical="top" wrapText="1"/>
    </xf>
    <xf numFmtId="4" fontId="1" fillId="4" borderId="3" xfId="0" applyNumberFormat="1" applyFont="1" applyFill="1" applyBorder="1" applyAlignment="1">
      <alignment horizontal="left" vertical="top" wrapText="1"/>
    </xf>
    <xf numFmtId="2" fontId="1" fillId="4" borderId="3" xfId="0" applyNumberFormat="1" applyFont="1" applyFill="1" applyBorder="1" applyAlignment="1">
      <alignment horizontal="left" vertical="top" wrapText="1"/>
    </xf>
    <xf numFmtId="0" fontId="2" fillId="0" borderId="3" xfId="0" applyFont="1" applyBorder="1" applyAlignment="1">
      <alignment horizontal="left" vertical="top"/>
    </xf>
    <xf numFmtId="0" fontId="11" fillId="0" borderId="1" xfId="0" applyFont="1" applyBorder="1" applyAlignment="1">
      <alignment vertical="top" wrapText="1"/>
    </xf>
    <xf numFmtId="0" fontId="7" fillId="0" borderId="1" xfId="0" applyFont="1" applyFill="1" applyBorder="1" applyAlignment="1">
      <alignment horizontal="left" vertical="top"/>
    </xf>
    <xf numFmtId="0" fontId="7" fillId="2" borderId="0" xfId="0" applyFont="1" applyFill="1" applyAlignment="1">
      <alignment vertical="center"/>
    </xf>
    <xf numFmtId="49" fontId="0" fillId="2" borderId="1" xfId="0" applyNumberFormat="1" applyFill="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0" xfId="0" applyAlignment="1">
      <alignment horizont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07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73" zoomScaleNormal="73" workbookViewId="0">
      <selection activeCell="K11" sqref="K11"/>
    </sheetView>
  </sheetViews>
  <sheetFormatPr defaultRowHeight="15" x14ac:dyDescent="0.25"/>
  <cols>
    <col min="2" max="2" width="63.28515625" customWidth="1"/>
    <col min="3" max="3" width="20.7109375" customWidth="1"/>
    <col min="4" max="4" width="21.5703125" customWidth="1"/>
    <col min="5" max="5" width="22.28515625" customWidth="1"/>
    <col min="6" max="6" width="23" customWidth="1"/>
    <col min="7" max="7" width="18.28515625" customWidth="1"/>
    <col min="8" max="8" width="19.42578125" customWidth="1"/>
    <col min="9" max="9" width="17.85546875" customWidth="1"/>
  </cols>
  <sheetData>
    <row r="1" spans="1:9" x14ac:dyDescent="0.25">
      <c r="B1" s="3" t="s">
        <v>29</v>
      </c>
    </row>
    <row r="2" spans="1:9" x14ac:dyDescent="0.25">
      <c r="B2" s="3" t="s">
        <v>30</v>
      </c>
    </row>
    <row r="3" spans="1:9" x14ac:dyDescent="0.25">
      <c r="B3" s="4" t="s">
        <v>32</v>
      </c>
    </row>
    <row r="4" spans="1:9" ht="35.25" customHeight="1" x14ac:dyDescent="0.25">
      <c r="B4" s="68" t="s">
        <v>31</v>
      </c>
      <c r="C4" s="68"/>
      <c r="D4" s="68"/>
      <c r="E4" s="68"/>
      <c r="F4" s="68"/>
      <c r="G4" s="68"/>
      <c r="H4" s="68"/>
    </row>
    <row r="5" spans="1:9" ht="23.25" customHeight="1" x14ac:dyDescent="0.25">
      <c r="B5" s="61" t="s">
        <v>104</v>
      </c>
      <c r="C5" s="39"/>
    </row>
    <row r="6" spans="1:9" ht="15.75" x14ac:dyDescent="0.25">
      <c r="B6" s="3"/>
      <c r="D6" s="40" t="s">
        <v>103</v>
      </c>
      <c r="E6" s="40"/>
      <c r="F6" s="41"/>
      <c r="G6" s="41"/>
    </row>
    <row r="7" spans="1:9" x14ac:dyDescent="0.25">
      <c r="A7" s="69" t="s">
        <v>4</v>
      </c>
      <c r="B7" s="69" t="s">
        <v>0</v>
      </c>
      <c r="C7" s="69" t="s">
        <v>1</v>
      </c>
      <c r="D7" s="71" t="s">
        <v>2</v>
      </c>
      <c r="E7" s="71" t="s">
        <v>3</v>
      </c>
      <c r="F7" s="66" t="s">
        <v>33</v>
      </c>
      <c r="G7" s="66" t="s">
        <v>44</v>
      </c>
      <c r="H7" s="63" t="s">
        <v>35</v>
      </c>
      <c r="I7" s="63" t="s">
        <v>34</v>
      </c>
    </row>
    <row r="8" spans="1:9" ht="36" customHeight="1" x14ac:dyDescent="0.25">
      <c r="A8" s="70"/>
      <c r="B8" s="70"/>
      <c r="C8" s="70"/>
      <c r="D8" s="72"/>
      <c r="E8" s="72"/>
      <c r="F8" s="67"/>
      <c r="G8" s="67"/>
      <c r="H8" s="64"/>
      <c r="I8" s="64"/>
    </row>
    <row r="9" spans="1:9" ht="36" customHeight="1" x14ac:dyDescent="0.25">
      <c r="A9" s="58">
        <v>1</v>
      </c>
      <c r="B9" s="53" t="s">
        <v>77</v>
      </c>
      <c r="C9" s="53" t="s">
        <v>78</v>
      </c>
      <c r="D9" s="54">
        <v>15492.96</v>
      </c>
      <c r="E9" s="55">
        <f>D9/4.524</f>
        <v>3424.6153846153843</v>
      </c>
      <c r="F9" s="7" t="s">
        <v>21</v>
      </c>
      <c r="G9" s="7" t="s">
        <v>45</v>
      </c>
      <c r="H9" s="5" t="s">
        <v>79</v>
      </c>
      <c r="I9" s="5" t="s">
        <v>79</v>
      </c>
    </row>
    <row r="10" spans="1:9" ht="29.25" customHeight="1" x14ac:dyDescent="0.25">
      <c r="A10" s="50"/>
      <c r="B10" s="50" t="s">
        <v>76</v>
      </c>
      <c r="C10" s="50"/>
      <c r="D10" s="56">
        <f>SUM(D9)</f>
        <v>15492.96</v>
      </c>
      <c r="E10" s="57">
        <f>SUM(E9)</f>
        <v>3424.6153846153843</v>
      </c>
      <c r="F10" s="51"/>
      <c r="G10" s="51"/>
      <c r="H10" s="52"/>
      <c r="I10" s="52"/>
    </row>
    <row r="11" spans="1:9" ht="67.5" customHeight="1" x14ac:dyDescent="0.25">
      <c r="A11" s="7">
        <v>2</v>
      </c>
      <c r="B11" s="8" t="s">
        <v>5</v>
      </c>
      <c r="C11" s="7" t="s">
        <v>12</v>
      </c>
      <c r="D11" s="7">
        <v>31020</v>
      </c>
      <c r="E11" s="9">
        <f>D11/4.524</f>
        <v>6856.7639257294431</v>
      </c>
      <c r="F11" s="7" t="s">
        <v>21</v>
      </c>
      <c r="G11" s="7" t="s">
        <v>45</v>
      </c>
      <c r="H11" s="5" t="s">
        <v>37</v>
      </c>
      <c r="I11" s="5" t="s">
        <v>42</v>
      </c>
    </row>
    <row r="12" spans="1:9" ht="65.25" customHeight="1" x14ac:dyDescent="0.25">
      <c r="A12" s="7">
        <v>3</v>
      </c>
      <c r="B12" s="8" t="s">
        <v>6</v>
      </c>
      <c r="C12" s="7" t="s">
        <v>13</v>
      </c>
      <c r="D12" s="7">
        <v>18000</v>
      </c>
      <c r="E12" s="9">
        <f t="shared" ref="E12:E15" si="0">D12/4.524</f>
        <v>3978.7798408488065</v>
      </c>
      <c r="F12" s="7" t="s">
        <v>21</v>
      </c>
      <c r="G12" s="7" t="s">
        <v>45</v>
      </c>
      <c r="H12" s="5" t="s">
        <v>37</v>
      </c>
      <c r="I12" s="5" t="s">
        <v>42</v>
      </c>
    </row>
    <row r="13" spans="1:9" ht="66" customHeight="1" x14ac:dyDescent="0.25">
      <c r="A13" s="7">
        <v>4</v>
      </c>
      <c r="B13" s="8" t="s">
        <v>23</v>
      </c>
      <c r="C13" s="7" t="s">
        <v>14</v>
      </c>
      <c r="D13" s="7">
        <v>21000</v>
      </c>
      <c r="E13" s="9">
        <f t="shared" si="0"/>
        <v>4641.909814323607</v>
      </c>
      <c r="F13" s="7" t="s">
        <v>21</v>
      </c>
      <c r="G13" s="7" t="s">
        <v>45</v>
      </c>
      <c r="H13" s="5" t="s">
        <v>42</v>
      </c>
      <c r="I13" s="5" t="s">
        <v>36</v>
      </c>
    </row>
    <row r="14" spans="1:9" ht="51.75" customHeight="1" x14ac:dyDescent="0.25">
      <c r="A14" s="7">
        <v>5</v>
      </c>
      <c r="B14" s="8" t="s">
        <v>7</v>
      </c>
      <c r="C14" s="7" t="s">
        <v>15</v>
      </c>
      <c r="D14" s="7">
        <v>50000</v>
      </c>
      <c r="E14" s="9">
        <f t="shared" si="0"/>
        <v>11052.166224580018</v>
      </c>
      <c r="F14" s="7" t="s">
        <v>21</v>
      </c>
      <c r="G14" s="7" t="s">
        <v>45</v>
      </c>
      <c r="H14" s="5" t="s">
        <v>50</v>
      </c>
      <c r="I14" s="5" t="s">
        <v>51</v>
      </c>
    </row>
    <row r="15" spans="1:9" ht="67.5" customHeight="1" x14ac:dyDescent="0.25">
      <c r="A15" s="7">
        <v>6</v>
      </c>
      <c r="B15" s="8" t="s">
        <v>8</v>
      </c>
      <c r="C15" s="7" t="s">
        <v>16</v>
      </c>
      <c r="D15" s="7">
        <v>47880</v>
      </c>
      <c r="E15" s="9">
        <f t="shared" si="0"/>
        <v>10583.554376657825</v>
      </c>
      <c r="F15" s="7" t="s">
        <v>21</v>
      </c>
      <c r="G15" s="7" t="s">
        <v>45</v>
      </c>
      <c r="H15" s="5" t="s">
        <v>37</v>
      </c>
      <c r="I15" s="5" t="s">
        <v>42</v>
      </c>
    </row>
    <row r="16" spans="1:9" ht="24" customHeight="1" x14ac:dyDescent="0.25">
      <c r="A16" s="19"/>
      <c r="B16" s="20" t="s">
        <v>43</v>
      </c>
      <c r="C16" s="19"/>
      <c r="D16" s="19">
        <f>SUM(D11:D15)</f>
        <v>167900</v>
      </c>
      <c r="E16" s="21">
        <f>SUM(E11:E15)</f>
        <v>37113.174182139701</v>
      </c>
      <c r="F16" s="17"/>
      <c r="G16" s="17"/>
      <c r="H16" s="18"/>
      <c r="I16" s="18"/>
    </row>
    <row r="17" spans="1:9" ht="66.75" customHeight="1" x14ac:dyDescent="0.25">
      <c r="A17" s="7">
        <v>7</v>
      </c>
      <c r="B17" s="8" t="s">
        <v>9</v>
      </c>
      <c r="C17" s="7" t="s">
        <v>17</v>
      </c>
      <c r="D17" s="7">
        <v>73942.679999999993</v>
      </c>
      <c r="E17" s="9">
        <f t="shared" ref="E17:E25" si="1">D17/4.524</f>
        <v>16344.535809018565</v>
      </c>
      <c r="F17" s="7" t="s">
        <v>21</v>
      </c>
      <c r="G17" s="7" t="s">
        <v>45</v>
      </c>
      <c r="H17" s="5" t="s">
        <v>36</v>
      </c>
      <c r="I17" s="5" t="s">
        <v>39</v>
      </c>
    </row>
    <row r="18" spans="1:9" ht="75" customHeight="1" x14ac:dyDescent="0.25">
      <c r="A18" s="7">
        <v>8</v>
      </c>
      <c r="B18" s="8" t="s">
        <v>24</v>
      </c>
      <c r="C18" s="8" t="s">
        <v>25</v>
      </c>
      <c r="D18" s="31">
        <v>4250.5</v>
      </c>
      <c r="E18" s="32">
        <f t="shared" si="1"/>
        <v>939.54465075154735</v>
      </c>
      <c r="F18" s="7" t="s">
        <v>21</v>
      </c>
      <c r="G18" s="7" t="s">
        <v>45</v>
      </c>
      <c r="H18" s="13" t="s">
        <v>63</v>
      </c>
      <c r="I18" s="13" t="s">
        <v>63</v>
      </c>
    </row>
    <row r="19" spans="1:9" ht="66" customHeight="1" x14ac:dyDescent="0.25">
      <c r="A19" s="7">
        <v>9</v>
      </c>
      <c r="B19" s="10" t="s">
        <v>52</v>
      </c>
      <c r="C19" s="11" t="s">
        <v>53</v>
      </c>
      <c r="D19" s="7">
        <v>864.53</v>
      </c>
      <c r="E19" s="9">
        <f t="shared" si="1"/>
        <v>191.09858532272324</v>
      </c>
      <c r="F19" s="7" t="s">
        <v>21</v>
      </c>
      <c r="G19" s="7" t="s">
        <v>45</v>
      </c>
      <c r="H19" s="5" t="s">
        <v>57</v>
      </c>
      <c r="I19" s="5" t="s">
        <v>57</v>
      </c>
    </row>
    <row r="20" spans="1:9" ht="120.75" customHeight="1" x14ac:dyDescent="0.25">
      <c r="A20" s="7">
        <v>10</v>
      </c>
      <c r="B20" s="8" t="s">
        <v>59</v>
      </c>
      <c r="C20" s="10" t="s">
        <v>38</v>
      </c>
      <c r="D20" s="33">
        <v>9312</v>
      </c>
      <c r="E20" s="32">
        <f t="shared" si="1"/>
        <v>2058.3554376657826</v>
      </c>
      <c r="F20" s="14" t="s">
        <v>21</v>
      </c>
      <c r="G20" s="7" t="s">
        <v>45</v>
      </c>
      <c r="H20" s="13" t="s">
        <v>58</v>
      </c>
      <c r="I20" s="13" t="s">
        <v>58</v>
      </c>
    </row>
    <row r="21" spans="1:9" ht="113.25" customHeight="1" x14ac:dyDescent="0.25">
      <c r="A21" s="7">
        <v>11</v>
      </c>
      <c r="B21" s="30" t="s">
        <v>60</v>
      </c>
      <c r="C21" s="10" t="s">
        <v>61</v>
      </c>
      <c r="D21" s="33">
        <v>9660</v>
      </c>
      <c r="E21" s="32">
        <f t="shared" si="1"/>
        <v>2135.2785145888593</v>
      </c>
      <c r="F21" s="14" t="s">
        <v>21</v>
      </c>
      <c r="G21" s="7" t="s">
        <v>45</v>
      </c>
      <c r="H21" s="13" t="s">
        <v>58</v>
      </c>
      <c r="I21" s="13" t="s">
        <v>58</v>
      </c>
    </row>
    <row r="22" spans="1:9" ht="66" customHeight="1" x14ac:dyDescent="0.25">
      <c r="A22" s="7">
        <v>12</v>
      </c>
      <c r="B22" s="34" t="s">
        <v>27</v>
      </c>
      <c r="C22" s="35" t="s">
        <v>28</v>
      </c>
      <c r="D22" s="35">
        <v>21600</v>
      </c>
      <c r="E22" s="36">
        <f t="shared" si="1"/>
        <v>4774.5358090185673</v>
      </c>
      <c r="F22" s="35" t="s">
        <v>21</v>
      </c>
      <c r="G22" s="35" t="s">
        <v>45</v>
      </c>
      <c r="H22" s="37" t="s">
        <v>79</v>
      </c>
      <c r="I22" s="37" t="s">
        <v>79</v>
      </c>
    </row>
    <row r="23" spans="1:9" ht="98.25" customHeight="1" x14ac:dyDescent="0.25">
      <c r="A23" s="31">
        <v>13</v>
      </c>
      <c r="B23" s="30" t="s">
        <v>65</v>
      </c>
      <c r="C23" s="31" t="s">
        <v>64</v>
      </c>
      <c r="D23" s="31">
        <v>4997.88</v>
      </c>
      <c r="E23" s="32">
        <f t="shared" si="1"/>
        <v>1104.7480106100795</v>
      </c>
      <c r="F23" s="31" t="s">
        <v>21</v>
      </c>
      <c r="G23" s="31" t="s">
        <v>45</v>
      </c>
      <c r="H23" s="62" t="s">
        <v>66</v>
      </c>
      <c r="I23" s="62" t="s">
        <v>66</v>
      </c>
    </row>
    <row r="24" spans="1:9" ht="22.5" customHeight="1" x14ac:dyDescent="0.25">
      <c r="A24" s="19"/>
      <c r="B24" s="20" t="s">
        <v>46</v>
      </c>
      <c r="C24" s="19"/>
      <c r="D24" s="19">
        <f>SUM(D17:D23)</f>
        <v>124627.59</v>
      </c>
      <c r="E24" s="21">
        <f>SUM(E17:E23)</f>
        <v>27548.096816976129</v>
      </c>
      <c r="F24" s="19"/>
      <c r="G24" s="19"/>
      <c r="H24" s="22"/>
      <c r="I24" s="22"/>
    </row>
    <row r="25" spans="1:9" ht="94.5" customHeight="1" x14ac:dyDescent="0.25">
      <c r="A25" s="7">
        <v>14</v>
      </c>
      <c r="B25" s="30" t="s">
        <v>55</v>
      </c>
      <c r="C25" s="31" t="s">
        <v>56</v>
      </c>
      <c r="D25" s="31">
        <v>14640</v>
      </c>
      <c r="E25" s="9">
        <f t="shared" si="1"/>
        <v>3236.0742705570292</v>
      </c>
      <c r="F25" s="7" t="s">
        <v>21</v>
      </c>
      <c r="G25" s="7" t="s">
        <v>45</v>
      </c>
      <c r="H25" s="15" t="s">
        <v>49</v>
      </c>
      <c r="I25" s="15" t="s">
        <v>54</v>
      </c>
    </row>
    <row r="26" spans="1:9" ht="66.75" customHeight="1" x14ac:dyDescent="0.25">
      <c r="A26" s="7">
        <v>15</v>
      </c>
      <c r="B26" s="8" t="s">
        <v>10</v>
      </c>
      <c r="C26" s="12" t="s">
        <v>19</v>
      </c>
      <c r="D26" s="7">
        <v>8400</v>
      </c>
      <c r="E26" s="9">
        <f>D26/4.524</f>
        <v>1856.7639257294429</v>
      </c>
      <c r="F26" s="7" t="s">
        <v>21</v>
      </c>
      <c r="G26" s="7" t="s">
        <v>45</v>
      </c>
      <c r="H26" s="6" t="s">
        <v>36</v>
      </c>
      <c r="I26" s="6" t="s">
        <v>49</v>
      </c>
    </row>
    <row r="27" spans="1:9" ht="64.5" customHeight="1" x14ac:dyDescent="0.25">
      <c r="A27" s="7">
        <v>16</v>
      </c>
      <c r="B27" s="10" t="s">
        <v>26</v>
      </c>
      <c r="C27" s="7" t="s">
        <v>20</v>
      </c>
      <c r="D27" s="31">
        <v>19250</v>
      </c>
      <c r="E27" s="9">
        <f>D27/4.524</f>
        <v>4255.0839964633069</v>
      </c>
      <c r="F27" s="7" t="s">
        <v>21</v>
      </c>
      <c r="G27" s="7" t="s">
        <v>45</v>
      </c>
      <c r="H27" s="5" t="s">
        <v>62</v>
      </c>
      <c r="I27" s="5" t="s">
        <v>62</v>
      </c>
    </row>
    <row r="28" spans="1:9" ht="64.5" customHeight="1" x14ac:dyDescent="0.25">
      <c r="A28" s="7">
        <v>17</v>
      </c>
      <c r="B28" s="10" t="s">
        <v>87</v>
      </c>
      <c r="C28" s="7" t="s">
        <v>88</v>
      </c>
      <c r="D28" s="31">
        <v>2500</v>
      </c>
      <c r="E28" s="9">
        <f>D28/4.524</f>
        <v>552.60831122900083</v>
      </c>
      <c r="F28" s="7" t="s">
        <v>21</v>
      </c>
      <c r="G28" s="7" t="s">
        <v>45</v>
      </c>
      <c r="H28" s="5" t="s">
        <v>89</v>
      </c>
      <c r="I28" s="5" t="s">
        <v>89</v>
      </c>
    </row>
    <row r="29" spans="1:9" ht="21" customHeight="1" x14ac:dyDescent="0.25">
      <c r="A29" s="19"/>
      <c r="B29" s="23" t="s">
        <v>47</v>
      </c>
      <c r="C29" s="19"/>
      <c r="D29" s="19">
        <f>SUM(D25:D28)</f>
        <v>44790</v>
      </c>
      <c r="E29" s="21">
        <f>SUM(E25:E28)</f>
        <v>9900.53050397878</v>
      </c>
      <c r="F29" s="19"/>
      <c r="G29" s="19"/>
      <c r="H29" s="22"/>
      <c r="I29" s="24"/>
    </row>
    <row r="30" spans="1:9" ht="107.25" customHeight="1" x14ac:dyDescent="0.25">
      <c r="A30" s="35">
        <v>18</v>
      </c>
      <c r="B30" s="34" t="s">
        <v>11</v>
      </c>
      <c r="C30" s="35" t="s">
        <v>18</v>
      </c>
      <c r="D30" s="35">
        <v>126400</v>
      </c>
      <c r="E30" s="36">
        <f>D30/4.524</f>
        <v>27939.876215738284</v>
      </c>
      <c r="F30" s="34" t="s">
        <v>21</v>
      </c>
      <c r="G30" s="35" t="s">
        <v>45</v>
      </c>
      <c r="H30" s="38" t="s">
        <v>86</v>
      </c>
      <c r="I30" s="38" t="s">
        <v>86</v>
      </c>
    </row>
    <row r="31" spans="1:9" ht="51.75" customHeight="1" x14ac:dyDescent="0.25">
      <c r="A31" s="42" t="s">
        <v>90</v>
      </c>
      <c r="B31" s="34" t="s">
        <v>70</v>
      </c>
      <c r="C31" s="35" t="s">
        <v>20</v>
      </c>
      <c r="D31" s="35">
        <v>7895</v>
      </c>
      <c r="E31" s="36">
        <f t="shared" ref="E31:E37" si="2">D31/4.524</f>
        <v>1745.1370468611847</v>
      </c>
      <c r="F31" s="34" t="s">
        <v>21</v>
      </c>
      <c r="G31" s="35" t="s">
        <v>45</v>
      </c>
      <c r="H31" s="38" t="s">
        <v>68</v>
      </c>
      <c r="I31" s="38" t="s">
        <v>68</v>
      </c>
    </row>
    <row r="32" spans="1:9" ht="51.75" customHeight="1" x14ac:dyDescent="0.25">
      <c r="A32" s="42" t="s">
        <v>91</v>
      </c>
      <c r="B32" s="34" t="s">
        <v>69</v>
      </c>
      <c r="C32" s="35" t="s">
        <v>18</v>
      </c>
      <c r="D32" s="35">
        <v>3910</v>
      </c>
      <c r="E32" s="36">
        <f t="shared" si="2"/>
        <v>864.27939876215737</v>
      </c>
      <c r="F32" s="34" t="s">
        <v>21</v>
      </c>
      <c r="G32" s="35" t="s">
        <v>45</v>
      </c>
      <c r="H32" s="38" t="s">
        <v>68</v>
      </c>
      <c r="I32" s="38" t="s">
        <v>68</v>
      </c>
    </row>
    <row r="33" spans="1:9" ht="39" customHeight="1" x14ac:dyDescent="0.25">
      <c r="A33" s="42" t="s">
        <v>92</v>
      </c>
      <c r="B33" s="34" t="s">
        <v>71</v>
      </c>
      <c r="C33" s="35" t="s">
        <v>72</v>
      </c>
      <c r="D33" s="35">
        <v>1000</v>
      </c>
      <c r="E33" s="36">
        <f t="shared" si="2"/>
        <v>221.04332449160034</v>
      </c>
      <c r="F33" s="34" t="s">
        <v>21</v>
      </c>
      <c r="G33" s="35" t="s">
        <v>45</v>
      </c>
      <c r="H33" s="38" t="s">
        <v>68</v>
      </c>
      <c r="I33" s="38" t="s">
        <v>68</v>
      </c>
    </row>
    <row r="34" spans="1:9" ht="39" customHeight="1" x14ac:dyDescent="0.25">
      <c r="A34" s="44" t="s">
        <v>93</v>
      </c>
      <c r="B34" s="49" t="s">
        <v>73</v>
      </c>
      <c r="C34" s="43" t="s">
        <v>74</v>
      </c>
      <c r="D34" s="45">
        <v>7900</v>
      </c>
      <c r="E34" s="46">
        <f t="shared" si="2"/>
        <v>1746.2422634836428</v>
      </c>
      <c r="F34" s="47" t="s">
        <v>21</v>
      </c>
      <c r="G34" s="45" t="s">
        <v>45</v>
      </c>
      <c r="H34" s="48" t="s">
        <v>75</v>
      </c>
      <c r="I34" s="48" t="s">
        <v>75</v>
      </c>
    </row>
    <row r="35" spans="1:9" ht="56.25" customHeight="1" x14ac:dyDescent="0.25">
      <c r="A35" s="42" t="s">
        <v>94</v>
      </c>
      <c r="B35" s="59" t="s">
        <v>80</v>
      </c>
      <c r="C35" s="35" t="s">
        <v>18</v>
      </c>
      <c r="D35" s="35">
        <v>7900</v>
      </c>
      <c r="E35" s="36">
        <f t="shared" si="2"/>
        <v>1746.2422634836428</v>
      </c>
      <c r="F35" s="47" t="s">
        <v>21</v>
      </c>
      <c r="G35" s="45" t="s">
        <v>45</v>
      </c>
      <c r="H35" s="48" t="s">
        <v>81</v>
      </c>
      <c r="I35" s="48" t="s">
        <v>81</v>
      </c>
    </row>
    <row r="36" spans="1:9" ht="42" customHeight="1" x14ac:dyDescent="0.25">
      <c r="A36" s="42" t="s">
        <v>95</v>
      </c>
      <c r="B36" s="59" t="s">
        <v>82</v>
      </c>
      <c r="C36" s="10" t="s">
        <v>83</v>
      </c>
      <c r="D36" s="60">
        <v>7900</v>
      </c>
      <c r="E36" s="36">
        <f t="shared" si="2"/>
        <v>1746.2422634836428</v>
      </c>
      <c r="F36" s="47" t="s">
        <v>21</v>
      </c>
      <c r="G36" s="45" t="s">
        <v>45</v>
      </c>
      <c r="H36" s="48" t="s">
        <v>81</v>
      </c>
      <c r="I36" s="48" t="s">
        <v>81</v>
      </c>
    </row>
    <row r="37" spans="1:9" ht="42" customHeight="1" x14ac:dyDescent="0.25">
      <c r="A37" s="42" t="s">
        <v>96</v>
      </c>
      <c r="B37" s="59" t="s">
        <v>84</v>
      </c>
      <c r="C37" s="10" t="s">
        <v>83</v>
      </c>
      <c r="D37" s="60">
        <v>14400</v>
      </c>
      <c r="E37" s="36">
        <f t="shared" si="2"/>
        <v>3183.0238726790449</v>
      </c>
      <c r="F37" s="47" t="s">
        <v>21</v>
      </c>
      <c r="G37" s="45" t="s">
        <v>45</v>
      </c>
      <c r="H37" s="48" t="s">
        <v>85</v>
      </c>
      <c r="I37" s="48" t="s">
        <v>85</v>
      </c>
    </row>
    <row r="38" spans="1:9" ht="42" customHeight="1" x14ac:dyDescent="0.25">
      <c r="A38" s="42" t="s">
        <v>99</v>
      </c>
      <c r="B38" s="34" t="s">
        <v>97</v>
      </c>
      <c r="C38" s="35" t="s">
        <v>72</v>
      </c>
      <c r="D38" s="35">
        <v>4850</v>
      </c>
      <c r="E38" s="36">
        <f t="shared" ref="E38:E39" si="3">D38/4.524</f>
        <v>1072.0601237842618</v>
      </c>
      <c r="F38" s="34" t="s">
        <v>21</v>
      </c>
      <c r="G38" s="35" t="s">
        <v>45</v>
      </c>
      <c r="H38" s="38" t="s">
        <v>98</v>
      </c>
      <c r="I38" s="38" t="s">
        <v>98</v>
      </c>
    </row>
    <row r="39" spans="1:9" ht="42" customHeight="1" x14ac:dyDescent="0.25">
      <c r="A39" s="42" t="s">
        <v>100</v>
      </c>
      <c r="B39" s="59" t="s">
        <v>101</v>
      </c>
      <c r="C39" s="43" t="s">
        <v>74</v>
      </c>
      <c r="D39" s="45">
        <v>7900</v>
      </c>
      <c r="E39" s="46">
        <f t="shared" si="3"/>
        <v>1746.2422634836428</v>
      </c>
      <c r="F39" s="47" t="s">
        <v>21</v>
      </c>
      <c r="G39" s="45" t="s">
        <v>45</v>
      </c>
      <c r="H39" s="48" t="s">
        <v>102</v>
      </c>
      <c r="I39" s="48" t="s">
        <v>102</v>
      </c>
    </row>
    <row r="40" spans="1:9" ht="19.5" customHeight="1" x14ac:dyDescent="0.25">
      <c r="A40" s="25"/>
      <c r="B40" s="27" t="s">
        <v>48</v>
      </c>
      <c r="C40" s="26"/>
      <c r="D40" s="28">
        <f>SUM(D31:D38)</f>
        <v>55755</v>
      </c>
      <c r="E40" s="29">
        <f>SUM(E31:E38)</f>
        <v>12324.270557029178</v>
      </c>
      <c r="F40" s="26"/>
      <c r="G40" s="26"/>
      <c r="H40" s="26"/>
      <c r="I40" s="26"/>
    </row>
    <row r="41" spans="1:9" x14ac:dyDescent="0.25">
      <c r="A41" s="1"/>
      <c r="B41" s="2" t="s">
        <v>22</v>
      </c>
      <c r="E41" s="65" t="s">
        <v>29</v>
      </c>
      <c r="F41" s="65"/>
      <c r="I41" t="s">
        <v>40</v>
      </c>
    </row>
    <row r="42" spans="1:9" x14ac:dyDescent="0.25">
      <c r="A42" s="1"/>
      <c r="E42" s="65" t="s">
        <v>67</v>
      </c>
      <c r="F42" s="65"/>
      <c r="G42" s="16"/>
      <c r="I42" t="s">
        <v>41</v>
      </c>
    </row>
    <row r="43" spans="1:9" x14ac:dyDescent="0.25">
      <c r="A43" s="1"/>
      <c r="G43" s="16"/>
    </row>
    <row r="44" spans="1:9" x14ac:dyDescent="0.25">
      <c r="A44" s="1"/>
      <c r="E44" s="65"/>
      <c r="F44" s="65"/>
      <c r="G44" s="16"/>
    </row>
    <row r="45" spans="1:9" x14ac:dyDescent="0.25">
      <c r="A45" s="1"/>
    </row>
    <row r="46" spans="1:9" x14ac:dyDescent="0.25">
      <c r="A46" s="1"/>
    </row>
    <row r="47" spans="1:9" x14ac:dyDescent="0.25">
      <c r="A47" s="1"/>
    </row>
    <row r="48" spans="1:9" x14ac:dyDescent="0.25">
      <c r="A48" s="1"/>
    </row>
    <row r="49" spans="1:1" x14ac:dyDescent="0.25">
      <c r="A49" s="1"/>
    </row>
    <row r="50" spans="1:1" x14ac:dyDescent="0.25">
      <c r="A50" s="1"/>
    </row>
  </sheetData>
  <mergeCells count="13">
    <mergeCell ref="B4:H4"/>
    <mergeCell ref="A7:A8"/>
    <mergeCell ref="B7:B8"/>
    <mergeCell ref="C7:C8"/>
    <mergeCell ref="F7:F8"/>
    <mergeCell ref="D7:D8"/>
    <mergeCell ref="E7:E8"/>
    <mergeCell ref="H7:H8"/>
    <mergeCell ref="I7:I8"/>
    <mergeCell ref="E44:F44"/>
    <mergeCell ref="E42:F42"/>
    <mergeCell ref="G7:G8"/>
    <mergeCell ref="E41:F41"/>
  </mergeCells>
  <hyperlinks>
    <hyperlink ref="B3" r:id="rId1" display="tel:0721"/>
  </hyperlinks>
  <pageMargins left="0.70866141732283472" right="0.70866141732283472" top="0.74803149606299213" bottom="0.74803149606299213" header="0.31496062992125984" footer="0.31496062992125984"/>
  <pageSetup paperSize="9"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2019-09-11T12:15:31Z</dcterms:modified>
</cp:coreProperties>
</file>